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zidlo a sazby" sheetId="1" state="visible" r:id="rId1"/>
    <sheet xmlns:r="http://schemas.openxmlformats.org/officeDocument/2006/relationships" name="Kniha jízd" sheetId="2" state="visible" r:id="rId2"/>
    <sheet xmlns:r="http://schemas.openxmlformats.org/officeDocument/2006/relationships" name="Paušální výdaj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28C4A"/>
      <sz val="16"/>
    </font>
    <font>
      <b val="1"/>
      <color rgb="00FFFFFF"/>
      <sz val="11"/>
    </font>
    <font>
      <b val="1"/>
      <sz val="10"/>
    </font>
    <font>
      <sz val="10"/>
    </font>
    <font>
      <i val="1"/>
      <color rgb="00555555"/>
      <sz val="9"/>
    </font>
    <font>
      <b val="1"/>
      <color rgb="00FFFFFF"/>
      <sz val="10"/>
    </font>
    <font>
      <b val="1"/>
      <sz val="11"/>
    </font>
  </fonts>
  <fills count="4">
    <fill>
      <patternFill/>
    </fill>
    <fill>
      <patternFill patternType="gray125"/>
    </fill>
    <fill>
      <patternFill patternType="solid">
        <fgColor rgb="00128C4A"/>
      </patternFill>
    </fill>
    <fill>
      <patternFill patternType="solid">
        <fgColor rgb="00E9F7EF"/>
      </patternFill>
    </fill>
  </fills>
  <borders count="2">
    <border>
      <left/>
      <right/>
      <top/>
      <bottom/>
      <diagonal/>
    </border>
    <border>
      <left style="thin">
        <color rgb="009CA3AF"/>
      </left>
      <right style="thin">
        <color rgb="009CA3AF"/>
      </right>
      <top style="thin">
        <color rgb="009CA3AF"/>
      </top>
      <bottom style="thin">
        <color rgb="009CA3A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3" fillId="0" borderId="0" pivotButton="0" quotePrefix="0" xfId="0"/>
    <xf numFmtId="0" fontId="4" fillId="0" borderId="1" pivotButton="0" quotePrefix="0" xfId="0"/>
    <xf numFmtId="4" fontId="4" fillId="0" borderId="1" pivotButton="0" quotePrefix="0" xfId="0"/>
    <xf numFmtId="4" fontId="0" fillId="0" borderId="1" pivotButton="0" quotePrefix="0" xfId="0"/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3" fontId="4" fillId="0" borderId="1" applyAlignment="1" pivotButton="0" quotePrefix="0" xfId="0">
      <alignment vertical="center" wrapText="1"/>
    </xf>
    <xf numFmtId="4" fontId="4" fillId="0" borderId="1" applyAlignment="1" pivotButton="0" quotePrefix="0" xfId="0">
      <alignment vertical="center" wrapText="1"/>
    </xf>
    <xf numFmtId="0" fontId="7" fillId="3" borderId="1" pivotButton="0" quotePrefix="0" xfId="0"/>
    <xf numFmtId="0" fontId="0" fillId="3" borderId="1" pivotButton="0" quotePrefix="0" xfId="0"/>
    <xf numFmtId="3" fontId="7" fillId="3" borderId="1" pivotButton="0" quotePrefix="0" xfId="0"/>
    <xf numFmtId="4" fontId="7" fillId="3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22" customWidth="1" min="2" max="2"/>
    <col width="26" customWidth="1" min="3" max="3"/>
  </cols>
  <sheetData>
    <row r="1" ht="26" customHeight="1">
      <c r="A1" s="1" t="inlineStr">
        <is>
          <t>VOZIDLO A SAZBY PRO ROK 2026</t>
        </is>
      </c>
    </row>
    <row r="3" ht="20" customHeight="1">
      <c r="A3" s="2" t="inlineStr">
        <is>
          <t>Údaje o vozidle</t>
        </is>
      </c>
      <c r="B3" s="3" t="n"/>
      <c r="C3" s="3" t="n"/>
    </row>
    <row r="4">
      <c r="A4" s="4" t="inlineStr">
        <is>
          <t>Registrační značka (SPZ)</t>
        </is>
      </c>
      <c r="B4" s="5" t="inlineStr"/>
    </row>
    <row r="5">
      <c r="A5" s="4" t="inlineStr">
        <is>
          <t>Značka a model</t>
        </is>
      </c>
      <c r="B5" s="5" t="inlineStr"/>
    </row>
    <row r="6">
      <c r="A6" s="4" t="inlineStr">
        <is>
          <t>Vozidlo zahrnuto v obchodním majetku (ano/ne)</t>
        </is>
      </c>
      <c r="B6" s="5" t="inlineStr">
        <is>
          <t>ne</t>
        </is>
      </c>
    </row>
    <row r="7">
      <c r="A7" s="4" t="inlineStr">
        <is>
          <t>Spotřeba dle technického průkazu (l/100 km)</t>
        </is>
      </c>
      <c r="B7" s="5" t="n">
        <v>5.5</v>
      </c>
    </row>
    <row r="8">
      <c r="A8" s="4" t="inlineStr">
        <is>
          <t>Druh pohonné hmoty</t>
        </is>
      </c>
      <c r="B8" s="5" t="inlineStr">
        <is>
          <t>benzin 95</t>
        </is>
      </c>
    </row>
    <row r="10" ht="20" customHeight="1">
      <c r="A10" s="2" t="inlineStr">
        <is>
          <t>Sazby podle vyhlášky č. 573/2025 Sb. (rok 2026)</t>
        </is>
      </c>
      <c r="B10" s="3" t="n"/>
      <c r="C10" s="3" t="n"/>
    </row>
    <row r="11">
      <c r="A11" s="4" t="inlineStr">
        <is>
          <t>Sazba základní náhrady, osobní vozidlo (Kč/km)</t>
        </is>
      </c>
      <c r="B11" s="6" t="n">
        <v>5.9</v>
      </c>
    </row>
    <row r="12">
      <c r="A12" s="4" t="inlineStr">
        <is>
          <t>Sazba základní náhrady, jednostopé vozidlo a tříkolka (Kč/km)</t>
        </is>
      </c>
      <c r="B12" s="6" t="n">
        <v>1.6</v>
      </c>
    </row>
    <row r="13">
      <c r="A13" s="4" t="inlineStr">
        <is>
          <t>Průměrná cena benzinu 95 (Kč/l)</t>
        </is>
      </c>
      <c r="B13" s="6" t="n">
        <v>34.7</v>
      </c>
    </row>
    <row r="14">
      <c r="A14" s="4" t="inlineStr">
        <is>
          <t>Průměrná cena benzinu 98 (Kč/l)</t>
        </is>
      </c>
      <c r="B14" s="6" t="n">
        <v>39</v>
      </c>
    </row>
    <row r="15">
      <c r="A15" s="4" t="inlineStr">
        <is>
          <t>Průměrná cena motorové nafty (Kč/l)</t>
        </is>
      </c>
      <c r="B15" s="6" t="n">
        <v>44.5</v>
      </c>
    </row>
    <row r="16">
      <c r="A16" s="4" t="inlineStr">
        <is>
          <t>Průměrná cena elektřiny (Kč/kWh)</t>
        </is>
      </c>
      <c r="B16" s="6" t="n">
        <v>7.2</v>
      </c>
    </row>
    <row r="18" ht="20" customHeight="1">
      <c r="A18" s="2" t="inlineStr">
        <is>
          <t>Použitá cena pohonné hmoty</t>
        </is>
      </c>
      <c r="B18" s="3" t="n"/>
      <c r="C18" s="3" t="n"/>
    </row>
    <row r="19">
      <c r="A19" s="4" t="inlineStr">
        <is>
          <t>Cena PHM použitá ve výpočtu (Kč/l nebo Kč/kWh)</t>
        </is>
      </c>
      <c r="B19" s="7" t="n">
        <v>34.7</v>
      </c>
    </row>
    <row r="21" ht="30" customHeight="1">
      <c r="A21" s="8" t="inlineStr">
        <is>
          <t>Sazby vycházejí z vyhlášky č. 573/2025 Sb. Přepiš cenu PHM podle svého paliva, nebo doklady o skutečném nákupu, pokud uplatňuješ vyšší cenu.</t>
        </is>
      </c>
    </row>
  </sheetData>
  <mergeCells count="5">
    <mergeCell ref="A10:C10"/>
    <mergeCell ref="A1:C1"/>
    <mergeCell ref="A18:C18"/>
    <mergeCell ref="A3:C3"/>
    <mergeCell ref="A21:C21"/>
  </mergeCells>
  <pageMargins left="0.75" right="0.75" top="1" bottom="1" header="0.5" footer="0.5"/>
  <pageSetup orientation="portrait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J4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34" customWidth="1" min="2" max="2"/>
    <col width="30" customWidth="1" min="3" max="3"/>
    <col width="14" customWidth="1" min="4" max="4"/>
    <col width="14" customWidth="1" min="5" max="5"/>
    <col width="11" customWidth="1" min="6" max="6"/>
    <col width="16" customWidth="1" min="7" max="7"/>
    <col width="13" customWidth="1" min="8" max="8"/>
    <col width="16" customWidth="1" min="9" max="9"/>
    <col width="14" customWidth="1" min="10" max="10"/>
  </cols>
  <sheetData>
    <row r="1" ht="26" customHeight="1">
      <c r="A1" s="1" t="inlineStr">
        <is>
          <t>KNIHA JÍZD 2026</t>
        </is>
      </c>
    </row>
    <row r="2" ht="30" customHeight="1">
      <c r="A2" s="8" t="inlineStr">
        <is>
          <t>Vyplňuj řádek po každé pracovní cestě. Sloupce F až J se dopočítají samy podle sazeb na listu Vozidlo a sazby.</t>
        </is>
      </c>
    </row>
    <row r="4" ht="30" customHeight="1">
      <c r="A4" s="9" t="inlineStr">
        <is>
          <t>Datum</t>
        </is>
      </c>
      <c r="B4" s="9" t="inlineStr">
        <is>
          <t>Odkud - kam (trasa)</t>
        </is>
      </c>
      <c r="C4" s="9" t="inlineStr">
        <is>
          <t>Účel cesty</t>
        </is>
      </c>
      <c r="D4" s="9" t="inlineStr">
        <is>
          <t>Stav tachometru začátek</t>
        </is>
      </c>
      <c r="E4" s="9" t="inlineStr">
        <is>
          <t>Stav tachometru konec</t>
        </is>
      </c>
      <c r="F4" s="9" t="inlineStr">
        <is>
          <t>Ujeté km</t>
        </is>
      </c>
      <c r="G4" s="9" t="inlineStr">
        <is>
          <t>Základní náhrada (Kč)</t>
        </is>
      </c>
      <c r="H4" s="9" t="inlineStr">
        <is>
          <t>Spotřeba PHM (l)</t>
        </is>
      </c>
      <c r="I4" s="9" t="inlineStr">
        <is>
          <t>Náhrada za PHM (Kč)</t>
        </is>
      </c>
      <c r="J4" s="9" t="inlineStr">
        <is>
          <t>Celkem (Kč)</t>
        </is>
      </c>
    </row>
    <row r="5" ht="18" customHeight="1">
      <c r="A5" s="10" t="inlineStr"/>
      <c r="B5" s="10" t="inlineStr"/>
      <c r="C5" s="10" t="inlineStr"/>
      <c r="D5" s="10" t="n"/>
      <c r="E5" s="10" t="n"/>
      <c r="F5" s="11">
        <f>IF(OR(D5="",E5=""),"",E5-D5)</f>
        <v/>
      </c>
      <c r="G5" s="12">
        <f>IF(F5="","",ROUND(F5*'Vozidlo a sazby'!$B$11,2))</f>
        <v/>
      </c>
      <c r="H5" s="12">
        <f>IF(F5="","",ROUND(F5/100*'Vozidlo a sazby'!$B$7,2))</f>
        <v/>
      </c>
      <c r="I5" s="12">
        <f>IF(H5="","",ROUND(H5*'Vozidlo a sazby'!$B$19,2))</f>
        <v/>
      </c>
      <c r="J5" s="12">
        <f>IF(F5="","",G5+I5)</f>
        <v/>
      </c>
    </row>
    <row r="6" ht="18" customHeight="1">
      <c r="A6" s="10" t="inlineStr"/>
      <c r="B6" s="10" t="inlineStr"/>
      <c r="C6" s="10" t="inlineStr"/>
      <c r="D6" s="10" t="n"/>
      <c r="E6" s="10" t="n"/>
      <c r="F6" s="11">
        <f>IF(OR(D6="",E6=""),"",E6-D6)</f>
        <v/>
      </c>
      <c r="G6" s="12">
        <f>IF(F6="","",ROUND(F6*'Vozidlo a sazby'!$B$11,2))</f>
        <v/>
      </c>
      <c r="H6" s="12">
        <f>IF(F6="","",ROUND(F6/100*'Vozidlo a sazby'!$B$7,2))</f>
        <v/>
      </c>
      <c r="I6" s="12">
        <f>IF(H6="","",ROUND(H6*'Vozidlo a sazby'!$B$19,2))</f>
        <v/>
      </c>
      <c r="J6" s="12">
        <f>IF(F6="","",G6+I6)</f>
        <v/>
      </c>
    </row>
    <row r="7" ht="18" customHeight="1">
      <c r="A7" s="10" t="inlineStr"/>
      <c r="B7" s="10" t="inlineStr"/>
      <c r="C7" s="10" t="inlineStr"/>
      <c r="D7" s="10" t="n"/>
      <c r="E7" s="10" t="n"/>
      <c r="F7" s="11">
        <f>IF(OR(D7="",E7=""),"",E7-D7)</f>
        <v/>
      </c>
      <c r="G7" s="12">
        <f>IF(F7="","",ROUND(F7*'Vozidlo a sazby'!$B$11,2))</f>
        <v/>
      </c>
      <c r="H7" s="12">
        <f>IF(F7="","",ROUND(F7/100*'Vozidlo a sazby'!$B$7,2))</f>
        <v/>
      </c>
      <c r="I7" s="12">
        <f>IF(H7="","",ROUND(H7*'Vozidlo a sazby'!$B$19,2))</f>
        <v/>
      </c>
      <c r="J7" s="12">
        <f>IF(F7="","",G7+I7)</f>
        <v/>
      </c>
    </row>
    <row r="8" ht="18" customHeight="1">
      <c r="A8" s="10" t="inlineStr"/>
      <c r="B8" s="10" t="inlineStr"/>
      <c r="C8" s="10" t="inlineStr"/>
      <c r="D8" s="10" t="n"/>
      <c r="E8" s="10" t="n"/>
      <c r="F8" s="11">
        <f>IF(OR(D8="",E8=""),"",E8-D8)</f>
        <v/>
      </c>
      <c r="G8" s="12">
        <f>IF(F8="","",ROUND(F8*'Vozidlo a sazby'!$B$11,2))</f>
        <v/>
      </c>
      <c r="H8" s="12">
        <f>IF(F8="","",ROUND(F8/100*'Vozidlo a sazby'!$B$7,2))</f>
        <v/>
      </c>
      <c r="I8" s="12">
        <f>IF(H8="","",ROUND(H8*'Vozidlo a sazby'!$B$19,2))</f>
        <v/>
      </c>
      <c r="J8" s="12">
        <f>IF(F8="","",G8+I8)</f>
        <v/>
      </c>
    </row>
    <row r="9" ht="18" customHeight="1">
      <c r="A9" s="10" t="inlineStr"/>
      <c r="B9" s="10" t="inlineStr"/>
      <c r="C9" s="10" t="inlineStr"/>
      <c r="D9" s="10" t="n"/>
      <c r="E9" s="10" t="n"/>
      <c r="F9" s="11">
        <f>IF(OR(D9="",E9=""),"",E9-D9)</f>
        <v/>
      </c>
      <c r="G9" s="12">
        <f>IF(F9="","",ROUND(F9*'Vozidlo a sazby'!$B$11,2))</f>
        <v/>
      </c>
      <c r="H9" s="12">
        <f>IF(F9="","",ROUND(F9/100*'Vozidlo a sazby'!$B$7,2))</f>
        <v/>
      </c>
      <c r="I9" s="12">
        <f>IF(H9="","",ROUND(H9*'Vozidlo a sazby'!$B$19,2))</f>
        <v/>
      </c>
      <c r="J9" s="12">
        <f>IF(F9="","",G9+I9)</f>
        <v/>
      </c>
    </row>
    <row r="10" ht="18" customHeight="1">
      <c r="A10" s="10" t="inlineStr"/>
      <c r="B10" s="10" t="inlineStr"/>
      <c r="C10" s="10" t="inlineStr"/>
      <c r="D10" s="10" t="n"/>
      <c r="E10" s="10" t="n"/>
      <c r="F10" s="11">
        <f>IF(OR(D10="",E10=""),"",E10-D10)</f>
        <v/>
      </c>
      <c r="G10" s="12">
        <f>IF(F10="","",ROUND(F10*'Vozidlo a sazby'!$B$11,2))</f>
        <v/>
      </c>
      <c r="H10" s="12">
        <f>IF(F10="","",ROUND(F10/100*'Vozidlo a sazby'!$B$7,2))</f>
        <v/>
      </c>
      <c r="I10" s="12">
        <f>IF(H10="","",ROUND(H10*'Vozidlo a sazby'!$B$19,2))</f>
        <v/>
      </c>
      <c r="J10" s="12">
        <f>IF(F10="","",G10+I10)</f>
        <v/>
      </c>
    </row>
    <row r="11" ht="18" customHeight="1">
      <c r="A11" s="10" t="inlineStr"/>
      <c r="B11" s="10" t="inlineStr"/>
      <c r="C11" s="10" t="inlineStr"/>
      <c r="D11" s="10" t="n"/>
      <c r="E11" s="10" t="n"/>
      <c r="F11" s="11">
        <f>IF(OR(D11="",E11=""),"",E11-D11)</f>
        <v/>
      </c>
      <c r="G11" s="12">
        <f>IF(F11="","",ROUND(F11*'Vozidlo a sazby'!$B$11,2))</f>
        <v/>
      </c>
      <c r="H11" s="12">
        <f>IF(F11="","",ROUND(F11/100*'Vozidlo a sazby'!$B$7,2))</f>
        <v/>
      </c>
      <c r="I11" s="12">
        <f>IF(H11="","",ROUND(H11*'Vozidlo a sazby'!$B$19,2))</f>
        <v/>
      </c>
      <c r="J11" s="12">
        <f>IF(F11="","",G11+I11)</f>
        <v/>
      </c>
    </row>
    <row r="12" ht="18" customHeight="1">
      <c r="A12" s="10" t="inlineStr"/>
      <c r="B12" s="10" t="inlineStr"/>
      <c r="C12" s="10" t="inlineStr"/>
      <c r="D12" s="10" t="n"/>
      <c r="E12" s="10" t="n"/>
      <c r="F12" s="11">
        <f>IF(OR(D12="",E12=""),"",E12-D12)</f>
        <v/>
      </c>
      <c r="G12" s="12">
        <f>IF(F12="","",ROUND(F12*'Vozidlo a sazby'!$B$11,2))</f>
        <v/>
      </c>
      <c r="H12" s="12">
        <f>IF(F12="","",ROUND(F12/100*'Vozidlo a sazby'!$B$7,2))</f>
        <v/>
      </c>
      <c r="I12" s="12">
        <f>IF(H12="","",ROUND(H12*'Vozidlo a sazby'!$B$19,2))</f>
        <v/>
      </c>
      <c r="J12" s="12">
        <f>IF(F12="","",G12+I12)</f>
        <v/>
      </c>
    </row>
    <row r="13" ht="18" customHeight="1">
      <c r="A13" s="10" t="inlineStr"/>
      <c r="B13" s="10" t="inlineStr"/>
      <c r="C13" s="10" t="inlineStr"/>
      <c r="D13" s="10" t="n"/>
      <c r="E13" s="10" t="n"/>
      <c r="F13" s="11">
        <f>IF(OR(D13="",E13=""),"",E13-D13)</f>
        <v/>
      </c>
      <c r="G13" s="12">
        <f>IF(F13="","",ROUND(F13*'Vozidlo a sazby'!$B$11,2))</f>
        <v/>
      </c>
      <c r="H13" s="12">
        <f>IF(F13="","",ROUND(F13/100*'Vozidlo a sazby'!$B$7,2))</f>
        <v/>
      </c>
      <c r="I13" s="12">
        <f>IF(H13="","",ROUND(H13*'Vozidlo a sazby'!$B$19,2))</f>
        <v/>
      </c>
      <c r="J13" s="12">
        <f>IF(F13="","",G13+I13)</f>
        <v/>
      </c>
    </row>
    <row r="14" ht="18" customHeight="1">
      <c r="A14" s="10" t="inlineStr"/>
      <c r="B14" s="10" t="inlineStr"/>
      <c r="C14" s="10" t="inlineStr"/>
      <c r="D14" s="10" t="n"/>
      <c r="E14" s="10" t="n"/>
      <c r="F14" s="11">
        <f>IF(OR(D14="",E14=""),"",E14-D14)</f>
        <v/>
      </c>
      <c r="G14" s="12">
        <f>IF(F14="","",ROUND(F14*'Vozidlo a sazby'!$B$11,2))</f>
        <v/>
      </c>
      <c r="H14" s="12">
        <f>IF(F14="","",ROUND(F14/100*'Vozidlo a sazby'!$B$7,2))</f>
        <v/>
      </c>
      <c r="I14" s="12">
        <f>IF(H14="","",ROUND(H14*'Vozidlo a sazby'!$B$19,2))</f>
        <v/>
      </c>
      <c r="J14" s="12">
        <f>IF(F14="","",G14+I14)</f>
        <v/>
      </c>
    </row>
    <row r="15" ht="18" customHeight="1">
      <c r="A15" s="10" t="inlineStr"/>
      <c r="B15" s="10" t="inlineStr"/>
      <c r="C15" s="10" t="inlineStr"/>
      <c r="D15" s="10" t="n"/>
      <c r="E15" s="10" t="n"/>
      <c r="F15" s="11">
        <f>IF(OR(D15="",E15=""),"",E15-D15)</f>
        <v/>
      </c>
      <c r="G15" s="12">
        <f>IF(F15="","",ROUND(F15*'Vozidlo a sazby'!$B$11,2))</f>
        <v/>
      </c>
      <c r="H15" s="12">
        <f>IF(F15="","",ROUND(F15/100*'Vozidlo a sazby'!$B$7,2))</f>
        <v/>
      </c>
      <c r="I15" s="12">
        <f>IF(H15="","",ROUND(H15*'Vozidlo a sazby'!$B$19,2))</f>
        <v/>
      </c>
      <c r="J15" s="12">
        <f>IF(F15="","",G15+I15)</f>
        <v/>
      </c>
    </row>
    <row r="16" ht="18" customHeight="1">
      <c r="A16" s="10" t="inlineStr"/>
      <c r="B16" s="10" t="inlineStr"/>
      <c r="C16" s="10" t="inlineStr"/>
      <c r="D16" s="10" t="n"/>
      <c r="E16" s="10" t="n"/>
      <c r="F16" s="11">
        <f>IF(OR(D16="",E16=""),"",E16-D16)</f>
        <v/>
      </c>
      <c r="G16" s="12">
        <f>IF(F16="","",ROUND(F16*'Vozidlo a sazby'!$B$11,2))</f>
        <v/>
      </c>
      <c r="H16" s="12">
        <f>IF(F16="","",ROUND(F16/100*'Vozidlo a sazby'!$B$7,2))</f>
        <v/>
      </c>
      <c r="I16" s="12">
        <f>IF(H16="","",ROUND(H16*'Vozidlo a sazby'!$B$19,2))</f>
        <v/>
      </c>
      <c r="J16" s="12">
        <f>IF(F16="","",G16+I16)</f>
        <v/>
      </c>
    </row>
    <row r="17" ht="18" customHeight="1">
      <c r="A17" s="10" t="inlineStr"/>
      <c r="B17" s="10" t="inlineStr"/>
      <c r="C17" s="10" t="inlineStr"/>
      <c r="D17" s="10" t="n"/>
      <c r="E17" s="10" t="n"/>
      <c r="F17" s="11">
        <f>IF(OR(D17="",E17=""),"",E17-D17)</f>
        <v/>
      </c>
      <c r="G17" s="12">
        <f>IF(F17="","",ROUND(F17*'Vozidlo a sazby'!$B$11,2))</f>
        <v/>
      </c>
      <c r="H17" s="12">
        <f>IF(F17="","",ROUND(F17/100*'Vozidlo a sazby'!$B$7,2))</f>
        <v/>
      </c>
      <c r="I17" s="12">
        <f>IF(H17="","",ROUND(H17*'Vozidlo a sazby'!$B$19,2))</f>
        <v/>
      </c>
      <c r="J17" s="12">
        <f>IF(F17="","",G17+I17)</f>
        <v/>
      </c>
    </row>
    <row r="18" ht="18" customHeight="1">
      <c r="A18" s="10" t="inlineStr"/>
      <c r="B18" s="10" t="inlineStr"/>
      <c r="C18" s="10" t="inlineStr"/>
      <c r="D18" s="10" t="n"/>
      <c r="E18" s="10" t="n"/>
      <c r="F18" s="11">
        <f>IF(OR(D18="",E18=""),"",E18-D18)</f>
        <v/>
      </c>
      <c r="G18" s="12">
        <f>IF(F18="","",ROUND(F18*'Vozidlo a sazby'!$B$11,2))</f>
        <v/>
      </c>
      <c r="H18" s="12">
        <f>IF(F18="","",ROUND(F18/100*'Vozidlo a sazby'!$B$7,2))</f>
        <v/>
      </c>
      <c r="I18" s="12">
        <f>IF(H18="","",ROUND(H18*'Vozidlo a sazby'!$B$19,2))</f>
        <v/>
      </c>
      <c r="J18" s="12">
        <f>IF(F18="","",G18+I18)</f>
        <v/>
      </c>
    </row>
    <row r="19" ht="18" customHeight="1">
      <c r="A19" s="10" t="inlineStr"/>
      <c r="B19" s="10" t="inlineStr"/>
      <c r="C19" s="10" t="inlineStr"/>
      <c r="D19" s="10" t="n"/>
      <c r="E19" s="10" t="n"/>
      <c r="F19" s="11">
        <f>IF(OR(D19="",E19=""),"",E19-D19)</f>
        <v/>
      </c>
      <c r="G19" s="12">
        <f>IF(F19="","",ROUND(F19*'Vozidlo a sazby'!$B$11,2))</f>
        <v/>
      </c>
      <c r="H19" s="12">
        <f>IF(F19="","",ROUND(F19/100*'Vozidlo a sazby'!$B$7,2))</f>
        <v/>
      </c>
      <c r="I19" s="12">
        <f>IF(H19="","",ROUND(H19*'Vozidlo a sazby'!$B$19,2))</f>
        <v/>
      </c>
      <c r="J19" s="12">
        <f>IF(F19="","",G19+I19)</f>
        <v/>
      </c>
    </row>
    <row r="20" ht="18" customHeight="1">
      <c r="A20" s="10" t="inlineStr"/>
      <c r="B20" s="10" t="inlineStr"/>
      <c r="C20" s="10" t="inlineStr"/>
      <c r="D20" s="10" t="n"/>
      <c r="E20" s="10" t="n"/>
      <c r="F20" s="11">
        <f>IF(OR(D20="",E20=""),"",E20-D20)</f>
        <v/>
      </c>
      <c r="G20" s="12">
        <f>IF(F20="","",ROUND(F20*'Vozidlo a sazby'!$B$11,2))</f>
        <v/>
      </c>
      <c r="H20" s="12">
        <f>IF(F20="","",ROUND(F20/100*'Vozidlo a sazby'!$B$7,2))</f>
        <v/>
      </c>
      <c r="I20" s="12">
        <f>IF(H20="","",ROUND(H20*'Vozidlo a sazby'!$B$19,2))</f>
        <v/>
      </c>
      <c r="J20" s="12">
        <f>IF(F20="","",G20+I20)</f>
        <v/>
      </c>
    </row>
    <row r="21" ht="18" customHeight="1">
      <c r="A21" s="10" t="inlineStr"/>
      <c r="B21" s="10" t="inlineStr"/>
      <c r="C21" s="10" t="inlineStr"/>
      <c r="D21" s="10" t="n"/>
      <c r="E21" s="10" t="n"/>
      <c r="F21" s="11">
        <f>IF(OR(D21="",E21=""),"",E21-D21)</f>
        <v/>
      </c>
      <c r="G21" s="12">
        <f>IF(F21="","",ROUND(F21*'Vozidlo a sazby'!$B$11,2))</f>
        <v/>
      </c>
      <c r="H21" s="12">
        <f>IF(F21="","",ROUND(F21/100*'Vozidlo a sazby'!$B$7,2))</f>
        <v/>
      </c>
      <c r="I21" s="12">
        <f>IF(H21="","",ROUND(H21*'Vozidlo a sazby'!$B$19,2))</f>
        <v/>
      </c>
      <c r="J21" s="12">
        <f>IF(F21="","",G21+I21)</f>
        <v/>
      </c>
    </row>
    <row r="22" ht="18" customHeight="1">
      <c r="A22" s="10" t="inlineStr"/>
      <c r="B22" s="10" t="inlineStr"/>
      <c r="C22" s="10" t="inlineStr"/>
      <c r="D22" s="10" t="n"/>
      <c r="E22" s="10" t="n"/>
      <c r="F22" s="11">
        <f>IF(OR(D22="",E22=""),"",E22-D22)</f>
        <v/>
      </c>
      <c r="G22" s="12">
        <f>IF(F22="","",ROUND(F22*'Vozidlo a sazby'!$B$11,2))</f>
        <v/>
      </c>
      <c r="H22" s="12">
        <f>IF(F22="","",ROUND(F22/100*'Vozidlo a sazby'!$B$7,2))</f>
        <v/>
      </c>
      <c r="I22" s="12">
        <f>IF(H22="","",ROUND(H22*'Vozidlo a sazby'!$B$19,2))</f>
        <v/>
      </c>
      <c r="J22" s="12">
        <f>IF(F22="","",G22+I22)</f>
        <v/>
      </c>
    </row>
    <row r="23" ht="18" customHeight="1">
      <c r="A23" s="10" t="inlineStr"/>
      <c r="B23" s="10" t="inlineStr"/>
      <c r="C23" s="10" t="inlineStr"/>
      <c r="D23" s="10" t="n"/>
      <c r="E23" s="10" t="n"/>
      <c r="F23" s="11">
        <f>IF(OR(D23="",E23=""),"",E23-D23)</f>
        <v/>
      </c>
      <c r="G23" s="12">
        <f>IF(F23="","",ROUND(F23*'Vozidlo a sazby'!$B$11,2))</f>
        <v/>
      </c>
      <c r="H23" s="12">
        <f>IF(F23="","",ROUND(F23/100*'Vozidlo a sazby'!$B$7,2))</f>
        <v/>
      </c>
      <c r="I23" s="12">
        <f>IF(H23="","",ROUND(H23*'Vozidlo a sazby'!$B$19,2))</f>
        <v/>
      </c>
      <c r="J23" s="12">
        <f>IF(F23="","",G23+I23)</f>
        <v/>
      </c>
    </row>
    <row r="24" ht="18" customHeight="1">
      <c r="A24" s="10" t="inlineStr"/>
      <c r="B24" s="10" t="inlineStr"/>
      <c r="C24" s="10" t="inlineStr"/>
      <c r="D24" s="10" t="n"/>
      <c r="E24" s="10" t="n"/>
      <c r="F24" s="11">
        <f>IF(OR(D24="",E24=""),"",E24-D24)</f>
        <v/>
      </c>
      <c r="G24" s="12">
        <f>IF(F24="","",ROUND(F24*'Vozidlo a sazby'!$B$11,2))</f>
        <v/>
      </c>
      <c r="H24" s="12">
        <f>IF(F24="","",ROUND(F24/100*'Vozidlo a sazby'!$B$7,2))</f>
        <v/>
      </c>
      <c r="I24" s="12">
        <f>IF(H24="","",ROUND(H24*'Vozidlo a sazby'!$B$19,2))</f>
        <v/>
      </c>
      <c r="J24" s="12">
        <f>IF(F24="","",G24+I24)</f>
        <v/>
      </c>
    </row>
    <row r="25" ht="18" customHeight="1">
      <c r="A25" s="10" t="inlineStr"/>
      <c r="B25" s="10" t="inlineStr"/>
      <c r="C25" s="10" t="inlineStr"/>
      <c r="D25" s="10" t="n"/>
      <c r="E25" s="10" t="n"/>
      <c r="F25" s="11">
        <f>IF(OR(D25="",E25=""),"",E25-D25)</f>
        <v/>
      </c>
      <c r="G25" s="12">
        <f>IF(F25="","",ROUND(F25*'Vozidlo a sazby'!$B$11,2))</f>
        <v/>
      </c>
      <c r="H25" s="12">
        <f>IF(F25="","",ROUND(F25/100*'Vozidlo a sazby'!$B$7,2))</f>
        <v/>
      </c>
      <c r="I25" s="12">
        <f>IF(H25="","",ROUND(H25*'Vozidlo a sazby'!$B$19,2))</f>
        <v/>
      </c>
      <c r="J25" s="12">
        <f>IF(F25="","",G25+I25)</f>
        <v/>
      </c>
    </row>
    <row r="26" ht="18" customHeight="1">
      <c r="A26" s="10" t="inlineStr"/>
      <c r="B26" s="10" t="inlineStr"/>
      <c r="C26" s="10" t="inlineStr"/>
      <c r="D26" s="10" t="n"/>
      <c r="E26" s="10" t="n"/>
      <c r="F26" s="11">
        <f>IF(OR(D26="",E26=""),"",E26-D26)</f>
        <v/>
      </c>
      <c r="G26" s="12">
        <f>IF(F26="","",ROUND(F26*'Vozidlo a sazby'!$B$11,2))</f>
        <v/>
      </c>
      <c r="H26" s="12">
        <f>IF(F26="","",ROUND(F26/100*'Vozidlo a sazby'!$B$7,2))</f>
        <v/>
      </c>
      <c r="I26" s="12">
        <f>IF(H26="","",ROUND(H26*'Vozidlo a sazby'!$B$19,2))</f>
        <v/>
      </c>
      <c r="J26" s="12">
        <f>IF(F26="","",G26+I26)</f>
        <v/>
      </c>
    </row>
    <row r="27" ht="18" customHeight="1">
      <c r="A27" s="10" t="inlineStr"/>
      <c r="B27" s="10" t="inlineStr"/>
      <c r="C27" s="10" t="inlineStr"/>
      <c r="D27" s="10" t="n"/>
      <c r="E27" s="10" t="n"/>
      <c r="F27" s="11">
        <f>IF(OR(D27="",E27=""),"",E27-D27)</f>
        <v/>
      </c>
      <c r="G27" s="12">
        <f>IF(F27="","",ROUND(F27*'Vozidlo a sazby'!$B$11,2))</f>
        <v/>
      </c>
      <c r="H27" s="12">
        <f>IF(F27="","",ROUND(F27/100*'Vozidlo a sazby'!$B$7,2))</f>
        <v/>
      </c>
      <c r="I27" s="12">
        <f>IF(H27="","",ROUND(H27*'Vozidlo a sazby'!$B$19,2))</f>
        <v/>
      </c>
      <c r="J27" s="12">
        <f>IF(F27="","",G27+I27)</f>
        <v/>
      </c>
    </row>
    <row r="28" ht="18" customHeight="1">
      <c r="A28" s="10" t="inlineStr"/>
      <c r="B28" s="10" t="inlineStr"/>
      <c r="C28" s="10" t="inlineStr"/>
      <c r="D28" s="10" t="n"/>
      <c r="E28" s="10" t="n"/>
      <c r="F28" s="11">
        <f>IF(OR(D28="",E28=""),"",E28-D28)</f>
        <v/>
      </c>
      <c r="G28" s="12">
        <f>IF(F28="","",ROUND(F28*'Vozidlo a sazby'!$B$11,2))</f>
        <v/>
      </c>
      <c r="H28" s="12">
        <f>IF(F28="","",ROUND(F28/100*'Vozidlo a sazby'!$B$7,2))</f>
        <v/>
      </c>
      <c r="I28" s="12">
        <f>IF(H28="","",ROUND(H28*'Vozidlo a sazby'!$B$19,2))</f>
        <v/>
      </c>
      <c r="J28" s="12">
        <f>IF(F28="","",G28+I28)</f>
        <v/>
      </c>
    </row>
    <row r="29" ht="18" customHeight="1">
      <c r="A29" s="10" t="inlineStr"/>
      <c r="B29" s="10" t="inlineStr"/>
      <c r="C29" s="10" t="inlineStr"/>
      <c r="D29" s="10" t="n"/>
      <c r="E29" s="10" t="n"/>
      <c r="F29" s="11">
        <f>IF(OR(D29="",E29=""),"",E29-D29)</f>
        <v/>
      </c>
      <c r="G29" s="12">
        <f>IF(F29="","",ROUND(F29*'Vozidlo a sazby'!$B$11,2))</f>
        <v/>
      </c>
      <c r="H29" s="12">
        <f>IF(F29="","",ROUND(F29/100*'Vozidlo a sazby'!$B$7,2))</f>
        <v/>
      </c>
      <c r="I29" s="12">
        <f>IF(H29="","",ROUND(H29*'Vozidlo a sazby'!$B$19,2))</f>
        <v/>
      </c>
      <c r="J29" s="12">
        <f>IF(F29="","",G29+I29)</f>
        <v/>
      </c>
    </row>
    <row r="30" ht="18" customHeight="1">
      <c r="A30" s="10" t="inlineStr"/>
      <c r="B30" s="10" t="inlineStr"/>
      <c r="C30" s="10" t="inlineStr"/>
      <c r="D30" s="10" t="n"/>
      <c r="E30" s="10" t="n"/>
      <c r="F30" s="11">
        <f>IF(OR(D30="",E30=""),"",E30-D30)</f>
        <v/>
      </c>
      <c r="G30" s="12">
        <f>IF(F30="","",ROUND(F30*'Vozidlo a sazby'!$B$11,2))</f>
        <v/>
      </c>
      <c r="H30" s="12">
        <f>IF(F30="","",ROUND(F30/100*'Vozidlo a sazby'!$B$7,2))</f>
        <v/>
      </c>
      <c r="I30" s="12">
        <f>IF(H30="","",ROUND(H30*'Vozidlo a sazby'!$B$19,2))</f>
        <v/>
      </c>
      <c r="J30" s="12">
        <f>IF(F30="","",G30+I30)</f>
        <v/>
      </c>
    </row>
    <row r="31" ht="18" customHeight="1">
      <c r="A31" s="10" t="inlineStr"/>
      <c r="B31" s="10" t="inlineStr"/>
      <c r="C31" s="10" t="inlineStr"/>
      <c r="D31" s="10" t="n"/>
      <c r="E31" s="10" t="n"/>
      <c r="F31" s="11">
        <f>IF(OR(D31="",E31=""),"",E31-D31)</f>
        <v/>
      </c>
      <c r="G31" s="12">
        <f>IF(F31="","",ROUND(F31*'Vozidlo a sazby'!$B$11,2))</f>
        <v/>
      </c>
      <c r="H31" s="12">
        <f>IF(F31="","",ROUND(F31/100*'Vozidlo a sazby'!$B$7,2))</f>
        <v/>
      </c>
      <c r="I31" s="12">
        <f>IF(H31="","",ROUND(H31*'Vozidlo a sazby'!$B$19,2))</f>
        <v/>
      </c>
      <c r="J31" s="12">
        <f>IF(F31="","",G31+I31)</f>
        <v/>
      </c>
    </row>
    <row r="32" ht="18" customHeight="1">
      <c r="A32" s="10" t="inlineStr"/>
      <c r="B32" s="10" t="inlineStr"/>
      <c r="C32" s="10" t="inlineStr"/>
      <c r="D32" s="10" t="n"/>
      <c r="E32" s="10" t="n"/>
      <c r="F32" s="11">
        <f>IF(OR(D32="",E32=""),"",E32-D32)</f>
        <v/>
      </c>
      <c r="G32" s="12">
        <f>IF(F32="","",ROUND(F32*'Vozidlo a sazby'!$B$11,2))</f>
        <v/>
      </c>
      <c r="H32" s="12">
        <f>IF(F32="","",ROUND(F32/100*'Vozidlo a sazby'!$B$7,2))</f>
        <v/>
      </c>
      <c r="I32" s="12">
        <f>IF(H32="","",ROUND(H32*'Vozidlo a sazby'!$B$19,2))</f>
        <v/>
      </c>
      <c r="J32" s="12">
        <f>IF(F32="","",G32+I32)</f>
        <v/>
      </c>
    </row>
    <row r="33" ht="18" customHeight="1">
      <c r="A33" s="10" t="inlineStr"/>
      <c r="B33" s="10" t="inlineStr"/>
      <c r="C33" s="10" t="inlineStr"/>
      <c r="D33" s="10" t="n"/>
      <c r="E33" s="10" t="n"/>
      <c r="F33" s="11">
        <f>IF(OR(D33="",E33=""),"",E33-D33)</f>
        <v/>
      </c>
      <c r="G33" s="12">
        <f>IF(F33="","",ROUND(F33*'Vozidlo a sazby'!$B$11,2))</f>
        <v/>
      </c>
      <c r="H33" s="12">
        <f>IF(F33="","",ROUND(F33/100*'Vozidlo a sazby'!$B$7,2))</f>
        <v/>
      </c>
      <c r="I33" s="12">
        <f>IF(H33="","",ROUND(H33*'Vozidlo a sazby'!$B$19,2))</f>
        <v/>
      </c>
      <c r="J33" s="12">
        <f>IF(F33="","",G33+I33)</f>
        <v/>
      </c>
    </row>
    <row r="34" ht="18" customHeight="1">
      <c r="A34" s="10" t="inlineStr"/>
      <c r="B34" s="10" t="inlineStr"/>
      <c r="C34" s="10" t="inlineStr"/>
      <c r="D34" s="10" t="n"/>
      <c r="E34" s="10" t="n"/>
      <c r="F34" s="11">
        <f>IF(OR(D34="",E34=""),"",E34-D34)</f>
        <v/>
      </c>
      <c r="G34" s="12">
        <f>IF(F34="","",ROUND(F34*'Vozidlo a sazby'!$B$11,2))</f>
        <v/>
      </c>
      <c r="H34" s="12">
        <f>IF(F34="","",ROUND(F34/100*'Vozidlo a sazby'!$B$7,2))</f>
        <v/>
      </c>
      <c r="I34" s="12">
        <f>IF(H34="","",ROUND(H34*'Vozidlo a sazby'!$B$19,2))</f>
        <v/>
      </c>
      <c r="J34" s="12">
        <f>IF(F34="","",G34+I34)</f>
        <v/>
      </c>
    </row>
    <row r="35" ht="18" customHeight="1">
      <c r="A35" s="10" t="inlineStr"/>
      <c r="B35" s="10" t="inlineStr"/>
      <c r="C35" s="10" t="inlineStr"/>
      <c r="D35" s="10" t="n"/>
      <c r="E35" s="10" t="n"/>
      <c r="F35" s="11">
        <f>IF(OR(D35="",E35=""),"",E35-D35)</f>
        <v/>
      </c>
      <c r="G35" s="12">
        <f>IF(F35="","",ROUND(F35*'Vozidlo a sazby'!$B$11,2))</f>
        <v/>
      </c>
      <c r="H35" s="12">
        <f>IF(F35="","",ROUND(F35/100*'Vozidlo a sazby'!$B$7,2))</f>
        <v/>
      </c>
      <c r="I35" s="12">
        <f>IF(H35="","",ROUND(H35*'Vozidlo a sazby'!$B$19,2))</f>
        <v/>
      </c>
      <c r="J35" s="12">
        <f>IF(F35="","",G35+I35)</f>
        <v/>
      </c>
    </row>
    <row r="36" ht="18" customHeight="1">
      <c r="A36" s="10" t="inlineStr"/>
      <c r="B36" s="10" t="inlineStr"/>
      <c r="C36" s="10" t="inlineStr"/>
      <c r="D36" s="10" t="n"/>
      <c r="E36" s="10" t="n"/>
      <c r="F36" s="11">
        <f>IF(OR(D36="",E36=""),"",E36-D36)</f>
        <v/>
      </c>
      <c r="G36" s="12">
        <f>IF(F36="","",ROUND(F36*'Vozidlo a sazby'!$B$11,2))</f>
        <v/>
      </c>
      <c r="H36" s="12">
        <f>IF(F36="","",ROUND(F36/100*'Vozidlo a sazby'!$B$7,2))</f>
        <v/>
      </c>
      <c r="I36" s="12">
        <f>IF(H36="","",ROUND(H36*'Vozidlo a sazby'!$B$19,2))</f>
        <v/>
      </c>
      <c r="J36" s="12">
        <f>IF(F36="","",G36+I36)</f>
        <v/>
      </c>
    </row>
    <row r="37" ht="18" customHeight="1">
      <c r="A37" s="10" t="inlineStr"/>
      <c r="B37" s="10" t="inlineStr"/>
      <c r="C37" s="10" t="inlineStr"/>
      <c r="D37" s="10" t="n"/>
      <c r="E37" s="10" t="n"/>
      <c r="F37" s="11">
        <f>IF(OR(D37="",E37=""),"",E37-D37)</f>
        <v/>
      </c>
      <c r="G37" s="12">
        <f>IF(F37="","",ROUND(F37*'Vozidlo a sazby'!$B$11,2))</f>
        <v/>
      </c>
      <c r="H37" s="12">
        <f>IF(F37="","",ROUND(F37/100*'Vozidlo a sazby'!$B$7,2))</f>
        <v/>
      </c>
      <c r="I37" s="12">
        <f>IF(H37="","",ROUND(H37*'Vozidlo a sazby'!$B$19,2))</f>
        <v/>
      </c>
      <c r="J37" s="12">
        <f>IF(F37="","",G37+I37)</f>
        <v/>
      </c>
    </row>
    <row r="38" ht="18" customHeight="1">
      <c r="A38" s="10" t="inlineStr"/>
      <c r="B38" s="10" t="inlineStr"/>
      <c r="C38" s="10" t="inlineStr"/>
      <c r="D38" s="10" t="n"/>
      <c r="E38" s="10" t="n"/>
      <c r="F38" s="11">
        <f>IF(OR(D38="",E38=""),"",E38-D38)</f>
        <v/>
      </c>
      <c r="G38" s="12">
        <f>IF(F38="","",ROUND(F38*'Vozidlo a sazby'!$B$11,2))</f>
        <v/>
      </c>
      <c r="H38" s="12">
        <f>IF(F38="","",ROUND(F38/100*'Vozidlo a sazby'!$B$7,2))</f>
        <v/>
      </c>
      <c r="I38" s="12">
        <f>IF(H38="","",ROUND(H38*'Vozidlo a sazby'!$B$19,2))</f>
        <v/>
      </c>
      <c r="J38" s="12">
        <f>IF(F38="","",G38+I38)</f>
        <v/>
      </c>
    </row>
    <row r="39" ht="18" customHeight="1">
      <c r="A39" s="10" t="inlineStr"/>
      <c r="B39" s="10" t="inlineStr"/>
      <c r="C39" s="10" t="inlineStr"/>
      <c r="D39" s="10" t="n"/>
      <c r="E39" s="10" t="n"/>
      <c r="F39" s="11">
        <f>IF(OR(D39="",E39=""),"",E39-D39)</f>
        <v/>
      </c>
      <c r="G39" s="12">
        <f>IF(F39="","",ROUND(F39*'Vozidlo a sazby'!$B$11,2))</f>
        <v/>
      </c>
      <c r="H39" s="12">
        <f>IF(F39="","",ROUND(F39/100*'Vozidlo a sazby'!$B$7,2))</f>
        <v/>
      </c>
      <c r="I39" s="12">
        <f>IF(H39="","",ROUND(H39*'Vozidlo a sazby'!$B$19,2))</f>
        <v/>
      </c>
      <c r="J39" s="12">
        <f>IF(F39="","",G39+I39)</f>
        <v/>
      </c>
    </row>
    <row r="40" ht="18" customHeight="1">
      <c r="A40" s="10" t="inlineStr"/>
      <c r="B40" s="10" t="inlineStr"/>
      <c r="C40" s="10" t="inlineStr"/>
      <c r="D40" s="10" t="n"/>
      <c r="E40" s="10" t="n"/>
      <c r="F40" s="11">
        <f>IF(OR(D40="",E40=""),"",E40-D40)</f>
        <v/>
      </c>
      <c r="G40" s="12">
        <f>IF(F40="","",ROUND(F40*'Vozidlo a sazby'!$B$11,2))</f>
        <v/>
      </c>
      <c r="H40" s="12">
        <f>IF(F40="","",ROUND(F40/100*'Vozidlo a sazby'!$B$7,2))</f>
        <v/>
      </c>
      <c r="I40" s="12">
        <f>IF(H40="","",ROUND(H40*'Vozidlo a sazby'!$B$19,2))</f>
        <v/>
      </c>
      <c r="J40" s="12">
        <f>IF(F40="","",G40+I40)</f>
        <v/>
      </c>
    </row>
    <row r="41" ht="18" customHeight="1">
      <c r="A41" s="10" t="inlineStr"/>
      <c r="B41" s="10" t="inlineStr"/>
      <c r="C41" s="10" t="inlineStr"/>
      <c r="D41" s="10" t="n"/>
      <c r="E41" s="10" t="n"/>
      <c r="F41" s="11">
        <f>IF(OR(D41="",E41=""),"",E41-D41)</f>
        <v/>
      </c>
      <c r="G41" s="12">
        <f>IF(F41="","",ROUND(F41*'Vozidlo a sazby'!$B$11,2))</f>
        <v/>
      </c>
      <c r="H41" s="12">
        <f>IF(F41="","",ROUND(F41/100*'Vozidlo a sazby'!$B$7,2))</f>
        <v/>
      </c>
      <c r="I41" s="12">
        <f>IF(H41="","",ROUND(H41*'Vozidlo a sazby'!$B$19,2))</f>
        <v/>
      </c>
      <c r="J41" s="12">
        <f>IF(F41="","",G41+I41)</f>
        <v/>
      </c>
    </row>
    <row r="42" ht="18" customHeight="1">
      <c r="A42" s="10" t="inlineStr"/>
      <c r="B42" s="10" t="inlineStr"/>
      <c r="C42" s="10" t="inlineStr"/>
      <c r="D42" s="10" t="n"/>
      <c r="E42" s="10" t="n"/>
      <c r="F42" s="11">
        <f>IF(OR(D42="",E42=""),"",E42-D42)</f>
        <v/>
      </c>
      <c r="G42" s="12">
        <f>IF(F42="","",ROUND(F42*'Vozidlo a sazby'!$B$11,2))</f>
        <v/>
      </c>
      <c r="H42" s="12">
        <f>IF(F42="","",ROUND(F42/100*'Vozidlo a sazby'!$B$7,2))</f>
        <v/>
      </c>
      <c r="I42" s="12">
        <f>IF(H42="","",ROUND(H42*'Vozidlo a sazby'!$B$19,2))</f>
        <v/>
      </c>
      <c r="J42" s="12">
        <f>IF(F42="","",G42+I42)</f>
        <v/>
      </c>
    </row>
    <row r="43" ht="18" customHeight="1">
      <c r="A43" s="10" t="inlineStr"/>
      <c r="B43" s="10" t="inlineStr"/>
      <c r="C43" s="10" t="inlineStr"/>
      <c r="D43" s="10" t="n"/>
      <c r="E43" s="10" t="n"/>
      <c r="F43" s="11">
        <f>IF(OR(D43="",E43=""),"",E43-D43)</f>
        <v/>
      </c>
      <c r="G43" s="12">
        <f>IF(F43="","",ROUND(F43*'Vozidlo a sazby'!$B$11,2))</f>
        <v/>
      </c>
      <c r="H43" s="12">
        <f>IF(F43="","",ROUND(F43/100*'Vozidlo a sazby'!$B$7,2))</f>
        <v/>
      </c>
      <c r="I43" s="12">
        <f>IF(H43="","",ROUND(H43*'Vozidlo a sazby'!$B$19,2))</f>
        <v/>
      </c>
      <c r="J43" s="12">
        <f>IF(F43="","",G43+I43)</f>
        <v/>
      </c>
    </row>
    <row r="44" ht="18" customHeight="1">
      <c r="A44" s="10" t="inlineStr"/>
      <c r="B44" s="10" t="inlineStr"/>
      <c r="C44" s="10" t="inlineStr"/>
      <c r="D44" s="10" t="n"/>
      <c r="E44" s="10" t="n"/>
      <c r="F44" s="11">
        <f>IF(OR(D44="",E44=""),"",E44-D44)</f>
        <v/>
      </c>
      <c r="G44" s="12">
        <f>IF(F44="","",ROUND(F44*'Vozidlo a sazby'!$B$11,2))</f>
        <v/>
      </c>
      <c r="H44" s="12">
        <f>IF(F44="","",ROUND(F44/100*'Vozidlo a sazby'!$B$7,2))</f>
        <v/>
      </c>
      <c r="I44" s="12">
        <f>IF(H44="","",ROUND(H44*'Vozidlo a sazby'!$B$19,2))</f>
        <v/>
      </c>
      <c r="J44" s="12">
        <f>IF(F44="","",G44+I44)</f>
        <v/>
      </c>
    </row>
    <row r="45">
      <c r="A45" s="13" t="inlineStr">
        <is>
          <t>CELKEM za období</t>
        </is>
      </c>
      <c r="B45" s="14" t="n"/>
      <c r="C45" s="14" t="n"/>
      <c r="D45" s="14" t="n"/>
      <c r="E45" s="14" t="n"/>
      <c r="F45" s="15">
        <f>SUM(F5:F44)</f>
        <v/>
      </c>
      <c r="G45" s="16">
        <f>SUM(G5:G44)</f>
        <v/>
      </c>
      <c r="H45" s="16">
        <f>SUM(H5:H44)</f>
        <v/>
      </c>
      <c r="I45" s="16">
        <f>SUM(I5:I44)</f>
        <v/>
      </c>
      <c r="J45" s="16">
        <f>SUM(J5:J44)</f>
        <v/>
      </c>
    </row>
    <row r="47" ht="30" customHeight="1">
      <c r="A47" s="8" t="inlineStr">
        <is>
          <t>Uplatňuješ-li skutečné výdaje u vlastního vozidla nezahrnutého v obchodním majetku, je uznatelným výdajem podle § 24 odst. 2 písm. k) bodu 3 zákona o daních z příjmů sazba základní náhrady a náhrada za spotřebované pohonné hmoty.</t>
        </is>
      </c>
    </row>
  </sheetData>
  <mergeCells count="3">
    <mergeCell ref="A47:J47"/>
    <mergeCell ref="A1:J1"/>
    <mergeCell ref="A2:J2"/>
  </mergeCells>
  <pageMargins left="0.75" right="0.75" top="1" bottom="1" header="0.5" footer="0.5"/>
  <pageSetup orientation="landscape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C10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24" customWidth="1" min="3" max="3"/>
  </cols>
  <sheetData>
    <row r="1" ht="26" customHeight="1">
      <c r="A1" s="1" t="inlineStr">
        <is>
          <t>PAUŠÁLNÍ VÝDAJ NA DOPRAVU</t>
        </is>
      </c>
    </row>
    <row r="2" ht="30" customHeight="1">
      <c r="A2" s="8" t="inlineStr">
        <is>
          <t>Alternativa ke knize jízd podle § 24 odst. 2 písm. zt) zákona o daních z příjmů. Nelze kombinovat s výdaji podle písm. k) u téhož vozidla.</t>
        </is>
      </c>
    </row>
    <row r="4">
      <c r="A4" s="4" t="inlineStr">
        <is>
          <t>Paušální výdaj na dopravu (Kč / vozidlo / měsíc)</t>
        </is>
      </c>
      <c r="B4" s="7" t="n">
        <v>5000</v>
      </c>
    </row>
    <row r="5">
      <c r="A5" s="4" t="inlineStr">
        <is>
          <t>Krácený paušální výdaj, vozidlo i pro soukromé účely (80 %)</t>
        </is>
      </c>
      <c r="B5" s="7">
        <f>B4*0.8</f>
        <v/>
      </c>
    </row>
    <row r="6">
      <c r="A6" s="4" t="inlineStr">
        <is>
          <t>Počet celých kalendářních měsíců používání</t>
        </is>
      </c>
      <c r="B6" s="7" t="n">
        <v>12</v>
      </c>
    </row>
    <row r="7">
      <c r="A7" s="4" t="inlineStr">
        <is>
          <t>Uplatňovaný paušál (plný nebo krácený)</t>
        </is>
      </c>
      <c r="B7" s="7" t="n">
        <v>5000</v>
      </c>
    </row>
    <row r="8">
      <c r="A8" s="17" t="inlineStr">
        <is>
          <t>Roční paušální výdaj celkem (Kč)</t>
        </is>
      </c>
      <c r="B8" s="16">
        <f>B7*B6</f>
        <v/>
      </c>
    </row>
    <row r="10" ht="30" customHeight="1">
      <c r="A10" s="8" t="inlineStr">
        <is>
          <t>Paušální výdaj na dopravu lze uplatnit nejvýše za 3 vlastní silniční motorová vozidla za zdaňovací období. Způsob uplatnění nelze v průběhu zdaňovacího období měnit.</t>
        </is>
      </c>
    </row>
  </sheetData>
  <mergeCells count="3">
    <mergeCell ref="A1:C1"/>
    <mergeCell ref="A2:C2"/>
    <mergeCell ref="A10:C10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2026-08-28T08:06:10Z</dcterms:created>
  <dcterms:modified xmlns:dcterms="http://purl.org/dc/terms/" xmlns:xsi="http://www.w3.org/2001/XMLSchema-instance" xsi:type="dcterms:W3CDTF">2026-08-28T08:06:10Z</dcterms:modified>
</cp:coreProperties>
</file>